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75" windowHeight="10005"/>
  </bookViews>
  <sheets>
    <sheet name="第三批" sheetId="3" r:id="rId1"/>
  </sheets>
  <definedNames>
    <definedName name="_xlnm._FilterDatabase" localSheetId="0" hidden="1">第三批!$A$1:$L$44</definedName>
  </definedNames>
  <calcPr calcId="144525"/>
</workbook>
</file>

<file path=xl/sharedStrings.xml><?xml version="1.0" encoding="utf-8"?>
<sst xmlns="http://schemas.openxmlformats.org/spreadsheetml/2006/main" count="52" uniqueCount="46">
  <si>
    <t>橡胶林木伐区调查设计汇总表</t>
  </si>
  <si>
    <t>序号</t>
  </si>
  <si>
    <t>工地名称</t>
  </si>
  <si>
    <t>工地类型</t>
  </si>
  <si>
    <t>档案面积（亩）</t>
  </si>
  <si>
    <t>株树（株）</t>
  </si>
  <si>
    <t>材积       （立方）</t>
  </si>
  <si>
    <r>
      <rPr>
        <sz val="9"/>
        <rFont val="仿宋_GB2312"/>
        <charset val="134"/>
      </rPr>
      <t>单株材积</t>
    </r>
    <r>
      <rPr>
        <sz val="6"/>
        <rFont val="仿宋_GB2312"/>
        <charset val="134"/>
      </rPr>
      <t>(立方/株）</t>
    </r>
  </si>
  <si>
    <r>
      <rPr>
        <sz val="9"/>
        <rFont val="仿宋_GB2312"/>
        <charset val="134"/>
      </rPr>
      <t xml:space="preserve">起拍价   </t>
    </r>
    <r>
      <rPr>
        <sz val="6"/>
        <rFont val="仿宋_GB2312"/>
        <charset val="134"/>
      </rPr>
      <t>（元/立方）</t>
    </r>
  </si>
  <si>
    <r>
      <rPr>
        <sz val="9"/>
        <rFont val="仿宋_GB2312"/>
        <charset val="134"/>
      </rPr>
      <t>竞价保证金</t>
    </r>
    <r>
      <rPr>
        <sz val="6"/>
        <rFont val="仿宋_GB2312"/>
        <charset val="134"/>
      </rPr>
      <t>（万元）</t>
    </r>
  </si>
  <si>
    <t>流标次数</t>
  </si>
  <si>
    <t>树种</t>
  </si>
  <si>
    <t>备注</t>
  </si>
  <si>
    <t>中坤38队-1</t>
  </si>
  <si>
    <t>橡胶原木</t>
  </si>
  <si>
    <t>中坤38队-2</t>
  </si>
  <si>
    <t>小计</t>
  </si>
  <si>
    <t>中坤39队-1</t>
  </si>
  <si>
    <t>中坤39队-2</t>
  </si>
  <si>
    <t>中坤39队-3</t>
  </si>
  <si>
    <t>中坤12队-1</t>
  </si>
  <si>
    <t>中坤12队-2</t>
  </si>
  <si>
    <t>中坤12队-3</t>
  </si>
  <si>
    <t>中坤12队-4</t>
  </si>
  <si>
    <t>中坤12队-5</t>
  </si>
  <si>
    <t>中坤20队-1</t>
  </si>
  <si>
    <t>中坤20队-2</t>
  </si>
  <si>
    <t>中坤20队-3</t>
  </si>
  <si>
    <t>中坤20队-4</t>
  </si>
  <si>
    <t>中坤20队-5</t>
  </si>
  <si>
    <t>中坤41队-1</t>
  </si>
  <si>
    <t>中坤41队-2</t>
  </si>
  <si>
    <t>西达红旗队-1</t>
  </si>
  <si>
    <t>西达红旗队-2</t>
  </si>
  <si>
    <t>红林14队-1</t>
  </si>
  <si>
    <t>红林14队-2</t>
  </si>
  <si>
    <t>红林14队-3</t>
  </si>
  <si>
    <t>中坤19队</t>
  </si>
  <si>
    <t>中坤11队</t>
  </si>
  <si>
    <t>中坤36队</t>
  </si>
  <si>
    <t>中坤40队</t>
  </si>
  <si>
    <t>中坤16队</t>
  </si>
  <si>
    <t>昆仑25队</t>
  </si>
  <si>
    <t>昆仑26队</t>
  </si>
  <si>
    <t>西达红门队</t>
  </si>
  <si>
    <t>红田7队、17队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</si>
</sst>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仿宋_GB2312"/>
      <charset val="134"/>
    </font>
    <font>
      <sz val="18"/>
      <name val="宋体"/>
      <charset val="134"/>
      <scheme val="minor"/>
    </font>
    <font>
      <sz val="18"/>
      <name val="仿宋_GB2312"/>
      <charset val="134"/>
    </font>
    <font>
      <sz val="9"/>
      <name val="宋体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b/>
      <sz val="9"/>
      <name val="宋体"/>
      <charset val="134"/>
    </font>
    <font>
      <b/>
      <sz val="9"/>
      <name val="仿宋_GB2312"/>
      <charset val="134"/>
    </font>
    <font>
      <b/>
      <sz val="9"/>
      <color theme="1"/>
      <name val="仿宋_GB2312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176" fontId="1" fillId="0" borderId="0" xfId="0" applyNumberFormat="1" applyFont="1" applyFill="1" applyAlignment="1"/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31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pane ySplit="2" topLeftCell="A42" activePane="bottomLeft" state="frozen"/>
      <selection/>
      <selection pane="bottomLeft" activeCell="F46" sqref="F46"/>
    </sheetView>
  </sheetViews>
  <sheetFormatPr defaultColWidth="9" defaultRowHeight="13.5"/>
  <cols>
    <col min="1" max="1" width="3.01666666666667" style="1" customWidth="1"/>
    <col min="2" max="2" width="22.2166666666667" style="4" customWidth="1"/>
    <col min="3" max="3" width="9.44166666666667" style="1" customWidth="1"/>
    <col min="4" max="4" width="8.44166666666667" style="5" customWidth="1"/>
    <col min="5" max="5" width="11.1" style="1" customWidth="1"/>
    <col min="6" max="6" width="11.1" style="5" customWidth="1"/>
    <col min="7" max="7" width="6.91666666666667" style="5" customWidth="1"/>
    <col min="8" max="8" width="6.5" style="1" customWidth="1"/>
    <col min="9" max="9" width="8.71666666666667" style="1" customWidth="1"/>
    <col min="10" max="10" width="8.225" style="1" hidden="1" customWidth="1"/>
    <col min="11" max="11" width="6.75" style="1" customWidth="1"/>
    <col min="12" max="12" width="6.95" style="6" customWidth="1"/>
    <col min="13" max="13" width="9" style="1" customWidth="1"/>
    <col min="14" max="16384" width="9" style="1"/>
  </cols>
  <sheetData>
    <row r="1" s="1" customFormat="1" ht="22.5" spans="1:12">
      <c r="A1" s="7" t="s">
        <v>0</v>
      </c>
      <c r="B1" s="8"/>
      <c r="C1" s="7"/>
      <c r="D1" s="9"/>
      <c r="E1" s="7"/>
      <c r="F1" s="9"/>
      <c r="G1" s="9"/>
      <c r="H1" s="7"/>
      <c r="I1" s="7"/>
      <c r="J1" s="7"/>
      <c r="K1" s="7"/>
      <c r="L1" s="25"/>
    </row>
    <row r="2" s="2" customFormat="1" ht="22.5" spans="1:12">
      <c r="A2" s="10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11" t="s">
        <v>10</v>
      </c>
      <c r="K2" s="11" t="s">
        <v>11</v>
      </c>
      <c r="L2" s="11" t="s">
        <v>12</v>
      </c>
    </row>
    <row r="3" s="2" customFormat="1" ht="26" customHeight="1" spans="1:12">
      <c r="A3" s="10">
        <v>1</v>
      </c>
      <c r="B3" s="14" t="s">
        <v>13</v>
      </c>
      <c r="C3" s="14">
        <v>2</v>
      </c>
      <c r="D3" s="15">
        <v>55.6</v>
      </c>
      <c r="E3" s="14">
        <v>1011</v>
      </c>
      <c r="F3" s="15">
        <v>425</v>
      </c>
      <c r="G3" s="12">
        <f t="shared" ref="G3:G9" si="0">F3/E3</f>
        <v>0.420375865479723</v>
      </c>
      <c r="H3" s="16">
        <v>464</v>
      </c>
      <c r="I3" s="16">
        <v>10</v>
      </c>
      <c r="J3" s="11"/>
      <c r="K3" s="11" t="s">
        <v>14</v>
      </c>
      <c r="L3" s="18"/>
    </row>
    <row r="4" s="2" customFormat="1" ht="26" customHeight="1" spans="1:12">
      <c r="A4" s="10"/>
      <c r="B4" s="14" t="s">
        <v>15</v>
      </c>
      <c r="C4" s="14">
        <v>2</v>
      </c>
      <c r="D4" s="15">
        <v>176</v>
      </c>
      <c r="E4" s="14">
        <v>3490</v>
      </c>
      <c r="F4" s="15">
        <v>1694</v>
      </c>
      <c r="G4" s="12">
        <f t="shared" si="0"/>
        <v>0.485386819484241</v>
      </c>
      <c r="H4" s="16"/>
      <c r="I4" s="16"/>
      <c r="J4" s="11">
        <v>2</v>
      </c>
      <c r="K4" s="11"/>
      <c r="L4" s="18"/>
    </row>
    <row r="5" s="3" customFormat="1" ht="26" customHeight="1" spans="1:12">
      <c r="A5" s="17" t="s">
        <v>16</v>
      </c>
      <c r="B5" s="18"/>
      <c r="C5" s="17"/>
      <c r="D5" s="19">
        <f>SUM(D3:D4)</f>
        <v>231.6</v>
      </c>
      <c r="E5" s="19">
        <f>SUM(E3:E4)</f>
        <v>4501</v>
      </c>
      <c r="F5" s="19">
        <f>F3+F4</f>
        <v>2119</v>
      </c>
      <c r="G5" s="20">
        <f t="shared" si="0"/>
        <v>0.470784270162186</v>
      </c>
      <c r="H5" s="21"/>
      <c r="I5" s="21"/>
      <c r="J5" s="18"/>
      <c r="K5" s="11"/>
      <c r="L5" s="18"/>
    </row>
    <row r="6" s="2" customFormat="1" ht="26" customHeight="1" spans="1:12">
      <c r="A6" s="10">
        <v>2</v>
      </c>
      <c r="B6" s="14" t="s">
        <v>17</v>
      </c>
      <c r="C6" s="14">
        <v>2</v>
      </c>
      <c r="D6" s="15">
        <v>100.2</v>
      </c>
      <c r="E6" s="14">
        <v>2732</v>
      </c>
      <c r="F6" s="15">
        <v>138</v>
      </c>
      <c r="G6" s="12">
        <f t="shared" si="0"/>
        <v>0.0505124450951684</v>
      </c>
      <c r="H6" s="16">
        <v>422</v>
      </c>
      <c r="I6" s="16">
        <v>10</v>
      </c>
      <c r="J6" s="11"/>
      <c r="K6" s="11"/>
      <c r="L6" s="18"/>
    </row>
    <row r="7" s="2" customFormat="1" ht="22" customHeight="1" spans="1:12">
      <c r="A7" s="10"/>
      <c r="B7" s="14" t="s">
        <v>18</v>
      </c>
      <c r="C7" s="14">
        <v>2</v>
      </c>
      <c r="D7" s="15">
        <v>25.9</v>
      </c>
      <c r="E7" s="14">
        <v>660</v>
      </c>
      <c r="F7" s="15">
        <v>83</v>
      </c>
      <c r="G7" s="12">
        <f t="shared" si="0"/>
        <v>0.125757575757576</v>
      </c>
      <c r="H7" s="16"/>
      <c r="I7" s="16"/>
      <c r="J7" s="11">
        <v>2</v>
      </c>
      <c r="K7" s="11"/>
      <c r="L7" s="18"/>
    </row>
    <row r="8" s="3" customFormat="1" ht="22" customHeight="1" spans="1:12">
      <c r="A8" s="10"/>
      <c r="B8" s="11" t="s">
        <v>19</v>
      </c>
      <c r="C8" s="10">
        <v>2</v>
      </c>
      <c r="D8" s="15">
        <v>68.6</v>
      </c>
      <c r="E8" s="15">
        <v>965</v>
      </c>
      <c r="F8" s="15">
        <v>473</v>
      </c>
      <c r="G8" s="12">
        <f t="shared" si="0"/>
        <v>0.490155440414508</v>
      </c>
      <c r="H8" s="16"/>
      <c r="I8" s="16"/>
      <c r="J8" s="18"/>
      <c r="K8" s="11"/>
      <c r="L8" s="18"/>
    </row>
    <row r="9" s="3" customFormat="1" ht="22" customHeight="1" spans="1:12">
      <c r="A9" s="17" t="s">
        <v>16</v>
      </c>
      <c r="B9" s="18"/>
      <c r="C9" s="17"/>
      <c r="D9" s="19">
        <f>SUM(D6:D8)</f>
        <v>194.7</v>
      </c>
      <c r="E9" s="19">
        <f>SUM(E6:E8)</f>
        <v>4357</v>
      </c>
      <c r="F9" s="19">
        <f>SUM(F6:F8)</f>
        <v>694</v>
      </c>
      <c r="G9" s="20">
        <f t="shared" si="0"/>
        <v>0.1592839109479</v>
      </c>
      <c r="H9" s="21"/>
      <c r="I9" s="21"/>
      <c r="J9" s="18"/>
      <c r="K9" s="11"/>
      <c r="L9" s="18"/>
    </row>
    <row r="10" s="2" customFormat="1" ht="22" customHeight="1" spans="1:12">
      <c r="A10" s="10">
        <v>3</v>
      </c>
      <c r="B10" s="14" t="s">
        <v>20</v>
      </c>
      <c r="C10" s="14">
        <v>2</v>
      </c>
      <c r="D10" s="15">
        <v>156.6</v>
      </c>
      <c r="E10" s="14">
        <v>3586</v>
      </c>
      <c r="F10" s="15">
        <v>1628</v>
      </c>
      <c r="G10" s="12">
        <f t="shared" ref="G9:G43" si="1">F10/E10</f>
        <v>0.45398773006135</v>
      </c>
      <c r="H10" s="16">
        <v>422</v>
      </c>
      <c r="I10" s="16">
        <v>10</v>
      </c>
      <c r="J10" s="11"/>
      <c r="K10" s="11"/>
      <c r="L10" s="18"/>
    </row>
    <row r="11" s="2" customFormat="1" ht="22" customHeight="1" spans="1:12">
      <c r="A11" s="10"/>
      <c r="B11" s="14" t="s">
        <v>21</v>
      </c>
      <c r="C11" s="14">
        <v>2</v>
      </c>
      <c r="D11" s="15">
        <v>109.2</v>
      </c>
      <c r="E11" s="14">
        <v>1920</v>
      </c>
      <c r="F11" s="15">
        <v>858</v>
      </c>
      <c r="G11" s="12">
        <f t="shared" si="1"/>
        <v>0.446875</v>
      </c>
      <c r="H11" s="16"/>
      <c r="I11" s="16"/>
      <c r="J11" s="11"/>
      <c r="K11" s="11"/>
      <c r="L11" s="18"/>
    </row>
    <row r="12" s="2" customFormat="1" ht="22" customHeight="1" spans="1:12">
      <c r="A12" s="10"/>
      <c r="B12" s="14" t="s">
        <v>22</v>
      </c>
      <c r="C12" s="14">
        <v>2</v>
      </c>
      <c r="D12" s="15">
        <v>110.1</v>
      </c>
      <c r="E12" s="14">
        <v>3250</v>
      </c>
      <c r="F12" s="15">
        <v>145</v>
      </c>
      <c r="G12" s="12">
        <f t="shared" si="1"/>
        <v>0.0446153846153846</v>
      </c>
      <c r="H12" s="16"/>
      <c r="I12" s="16"/>
      <c r="J12" s="11">
        <v>1</v>
      </c>
      <c r="K12" s="11"/>
      <c r="L12" s="18"/>
    </row>
    <row r="13" s="2" customFormat="1" ht="22" customHeight="1" spans="1:12">
      <c r="A13" s="10"/>
      <c r="B13" s="14" t="s">
        <v>23</v>
      </c>
      <c r="C13" s="14">
        <v>2</v>
      </c>
      <c r="D13" s="15">
        <v>65.4</v>
      </c>
      <c r="E13" s="14">
        <v>1986</v>
      </c>
      <c r="F13" s="15">
        <v>81</v>
      </c>
      <c r="G13" s="12">
        <f t="shared" si="1"/>
        <v>0.040785498489426</v>
      </c>
      <c r="H13" s="16"/>
      <c r="I13" s="16"/>
      <c r="J13" s="11"/>
      <c r="K13" s="11"/>
      <c r="L13" s="18"/>
    </row>
    <row r="14" s="2" customFormat="1" ht="22" customHeight="1" spans="1:12">
      <c r="A14" s="10"/>
      <c r="B14" s="14" t="s">
        <v>24</v>
      </c>
      <c r="C14" s="14">
        <v>2</v>
      </c>
      <c r="D14" s="15">
        <v>68</v>
      </c>
      <c r="E14" s="14">
        <v>1571</v>
      </c>
      <c r="F14" s="15">
        <v>623</v>
      </c>
      <c r="G14" s="12">
        <f t="shared" si="1"/>
        <v>0.396562698917887</v>
      </c>
      <c r="H14" s="16"/>
      <c r="I14" s="16"/>
      <c r="J14" s="11">
        <v>2</v>
      </c>
      <c r="K14" s="11"/>
      <c r="L14" s="18"/>
    </row>
    <row r="15" s="3" customFormat="1" ht="22" customHeight="1" spans="1:12">
      <c r="A15" s="17" t="s">
        <v>16</v>
      </c>
      <c r="B15" s="18"/>
      <c r="C15" s="17"/>
      <c r="D15" s="19">
        <f t="shared" ref="D15:F15" si="2">SUM(D10:D14)</f>
        <v>509.3</v>
      </c>
      <c r="E15" s="19">
        <f t="shared" si="2"/>
        <v>12313</v>
      </c>
      <c r="F15" s="19">
        <f t="shared" si="2"/>
        <v>3335</v>
      </c>
      <c r="G15" s="20">
        <f t="shared" si="1"/>
        <v>0.270851945098676</v>
      </c>
      <c r="H15" s="21"/>
      <c r="I15" s="21"/>
      <c r="J15" s="18"/>
      <c r="K15" s="11"/>
      <c r="L15" s="18"/>
    </row>
    <row r="16" s="2" customFormat="1" ht="22" customHeight="1" spans="1:12">
      <c r="A16" s="10">
        <v>4</v>
      </c>
      <c r="B16" s="14" t="s">
        <v>25</v>
      </c>
      <c r="C16" s="14">
        <v>2</v>
      </c>
      <c r="D16" s="15">
        <v>46.6</v>
      </c>
      <c r="E16" s="14">
        <v>1170</v>
      </c>
      <c r="F16" s="15">
        <v>35</v>
      </c>
      <c r="G16" s="12">
        <f t="shared" si="1"/>
        <v>0.0299145299145299</v>
      </c>
      <c r="H16" s="16">
        <v>422</v>
      </c>
      <c r="I16" s="16">
        <v>10</v>
      </c>
      <c r="J16" s="11"/>
      <c r="K16" s="11"/>
      <c r="L16" s="18"/>
    </row>
    <row r="17" s="2" customFormat="1" ht="22" customHeight="1" spans="1:12">
      <c r="A17" s="10"/>
      <c r="B17" s="14" t="s">
        <v>26</v>
      </c>
      <c r="C17" s="14">
        <v>2</v>
      </c>
      <c r="D17" s="15">
        <v>122.9</v>
      </c>
      <c r="E17" s="14">
        <v>2730</v>
      </c>
      <c r="F17" s="15">
        <v>205</v>
      </c>
      <c r="G17" s="12">
        <f t="shared" si="1"/>
        <v>0.0750915750915751</v>
      </c>
      <c r="H17" s="16"/>
      <c r="I17" s="16"/>
      <c r="J17" s="11"/>
      <c r="K17" s="11"/>
      <c r="L17" s="18"/>
    </row>
    <row r="18" s="2" customFormat="1" ht="22" customHeight="1" spans="1:12">
      <c r="A18" s="10"/>
      <c r="B18" s="14" t="s">
        <v>27</v>
      </c>
      <c r="C18" s="14">
        <v>2</v>
      </c>
      <c r="D18" s="15">
        <v>33.7</v>
      </c>
      <c r="E18" s="14">
        <v>728</v>
      </c>
      <c r="F18" s="15">
        <v>87</v>
      </c>
      <c r="G18" s="12">
        <f t="shared" si="1"/>
        <v>0.119505494505495</v>
      </c>
      <c r="H18" s="16"/>
      <c r="I18" s="16"/>
      <c r="J18" s="11"/>
      <c r="K18" s="11"/>
      <c r="L18" s="18"/>
    </row>
    <row r="19" s="3" customFormat="1" ht="22" customHeight="1" spans="1:12">
      <c r="A19" s="10"/>
      <c r="B19" s="11" t="s">
        <v>28</v>
      </c>
      <c r="C19" s="10">
        <v>2</v>
      </c>
      <c r="D19" s="15">
        <v>186.7</v>
      </c>
      <c r="E19" s="15">
        <v>4445</v>
      </c>
      <c r="F19" s="15">
        <v>1139</v>
      </c>
      <c r="G19" s="12">
        <f t="shared" si="1"/>
        <v>0.256242969628796</v>
      </c>
      <c r="H19" s="16"/>
      <c r="I19" s="16"/>
      <c r="J19" s="18"/>
      <c r="K19" s="11"/>
      <c r="L19" s="18"/>
    </row>
    <row r="20" s="2" customFormat="1" ht="22" customHeight="1" spans="1:12">
      <c r="A20" s="10"/>
      <c r="B20" s="14" t="s">
        <v>29</v>
      </c>
      <c r="C20" s="14">
        <v>2</v>
      </c>
      <c r="D20" s="15">
        <v>64.6</v>
      </c>
      <c r="E20" s="14">
        <v>1584</v>
      </c>
      <c r="F20" s="15">
        <v>637</v>
      </c>
      <c r="G20" s="12">
        <f t="shared" si="1"/>
        <v>0.402146464646465</v>
      </c>
      <c r="H20" s="16"/>
      <c r="I20" s="16"/>
      <c r="J20" s="11">
        <v>2</v>
      </c>
      <c r="K20" s="11"/>
      <c r="L20" s="18"/>
    </row>
    <row r="21" s="3" customFormat="1" ht="22" customHeight="1" spans="1:12">
      <c r="A21" s="17" t="s">
        <v>16</v>
      </c>
      <c r="B21" s="18"/>
      <c r="C21" s="17"/>
      <c r="D21" s="19">
        <f t="shared" ref="D21:F21" si="3">SUM(D16:D20)</f>
        <v>454.5</v>
      </c>
      <c r="E21" s="19">
        <f t="shared" si="3"/>
        <v>10657</v>
      </c>
      <c r="F21" s="19">
        <f t="shared" si="3"/>
        <v>2103</v>
      </c>
      <c r="G21" s="20">
        <f t="shared" si="1"/>
        <v>0.197335084920709</v>
      </c>
      <c r="H21" s="21"/>
      <c r="I21" s="21"/>
      <c r="J21" s="18"/>
      <c r="K21" s="11"/>
      <c r="L21" s="18"/>
    </row>
    <row r="22" s="3" customFormat="1" ht="22" customHeight="1" spans="1:12">
      <c r="A22" s="10">
        <v>5</v>
      </c>
      <c r="B22" s="11" t="s">
        <v>30</v>
      </c>
      <c r="C22" s="10">
        <v>2</v>
      </c>
      <c r="D22" s="15">
        <v>12.7</v>
      </c>
      <c r="E22" s="15">
        <v>265</v>
      </c>
      <c r="F22" s="15">
        <v>166</v>
      </c>
      <c r="G22" s="12">
        <f t="shared" si="1"/>
        <v>0.626415094339623</v>
      </c>
      <c r="H22" s="16">
        <v>464</v>
      </c>
      <c r="I22" s="16">
        <v>5</v>
      </c>
      <c r="J22" s="18"/>
      <c r="K22" s="11"/>
      <c r="L22" s="18"/>
    </row>
    <row r="23" s="3" customFormat="1" ht="22" customHeight="1" spans="1:12">
      <c r="A23" s="10"/>
      <c r="B23" s="11" t="s">
        <v>31</v>
      </c>
      <c r="C23" s="10">
        <v>2</v>
      </c>
      <c r="D23" s="15">
        <v>36.3</v>
      </c>
      <c r="E23" s="15">
        <v>539</v>
      </c>
      <c r="F23" s="15">
        <v>155</v>
      </c>
      <c r="G23" s="12">
        <f t="shared" si="1"/>
        <v>0.287569573283859</v>
      </c>
      <c r="H23" s="16"/>
      <c r="I23" s="16"/>
      <c r="J23" s="18"/>
      <c r="K23" s="11"/>
      <c r="L23" s="18"/>
    </row>
    <row r="24" s="3" customFormat="1" ht="22" customHeight="1" spans="1:12">
      <c r="A24" s="17" t="s">
        <v>16</v>
      </c>
      <c r="B24" s="18"/>
      <c r="C24" s="17"/>
      <c r="D24" s="19">
        <f>SUM(D22:D23)</f>
        <v>49</v>
      </c>
      <c r="E24" s="19">
        <f>SUM(E22:E23)</f>
        <v>804</v>
      </c>
      <c r="F24" s="19">
        <f>F22+F23</f>
        <v>321</v>
      </c>
      <c r="G24" s="20">
        <f t="shared" si="1"/>
        <v>0.399253731343284</v>
      </c>
      <c r="H24" s="21"/>
      <c r="I24" s="21"/>
      <c r="J24" s="18"/>
      <c r="K24" s="11"/>
      <c r="L24" s="18"/>
    </row>
    <row r="25" s="3" customFormat="1" ht="22" customHeight="1" spans="1:12">
      <c r="A25" s="10">
        <v>6</v>
      </c>
      <c r="B25" s="11" t="s">
        <v>32</v>
      </c>
      <c r="C25" s="10">
        <v>2</v>
      </c>
      <c r="D25" s="15">
        <v>275.86</v>
      </c>
      <c r="E25" s="15">
        <v>7099</v>
      </c>
      <c r="F25" s="15">
        <v>1879</v>
      </c>
      <c r="G25" s="12">
        <f t="shared" si="1"/>
        <v>0.264685166924919</v>
      </c>
      <c r="H25" s="16">
        <v>422</v>
      </c>
      <c r="I25" s="16">
        <v>10</v>
      </c>
      <c r="J25" s="18"/>
      <c r="K25" s="11"/>
      <c r="L25" s="18"/>
    </row>
    <row r="26" s="3" customFormat="1" ht="22" customHeight="1" spans="1:12">
      <c r="A26" s="10"/>
      <c r="B26" s="11" t="s">
        <v>33</v>
      </c>
      <c r="C26" s="10">
        <v>2</v>
      </c>
      <c r="D26" s="15">
        <v>144.5</v>
      </c>
      <c r="E26" s="15">
        <v>3992</v>
      </c>
      <c r="F26" s="15">
        <v>769</v>
      </c>
      <c r="G26" s="12">
        <f t="shared" si="1"/>
        <v>0.192635270541082</v>
      </c>
      <c r="H26" s="16"/>
      <c r="I26" s="16"/>
      <c r="J26" s="18"/>
      <c r="K26" s="11"/>
      <c r="L26" s="18"/>
    </row>
    <row r="27" s="3" customFormat="1" ht="22" customHeight="1" spans="1:12">
      <c r="A27" s="17" t="s">
        <v>16</v>
      </c>
      <c r="B27" s="18"/>
      <c r="C27" s="17"/>
      <c r="D27" s="19">
        <f t="shared" ref="D27:F27" si="4">SUM(D25:D26)</f>
        <v>420.36</v>
      </c>
      <c r="E27" s="19">
        <f t="shared" si="4"/>
        <v>11091</v>
      </c>
      <c r="F27" s="19">
        <f t="shared" si="4"/>
        <v>2648</v>
      </c>
      <c r="G27" s="20">
        <f t="shared" si="1"/>
        <v>0.23875214137589</v>
      </c>
      <c r="H27" s="21"/>
      <c r="I27" s="21"/>
      <c r="J27" s="18"/>
      <c r="K27" s="11"/>
      <c r="L27" s="18"/>
    </row>
    <row r="28" s="3" customFormat="1" ht="22" customHeight="1" spans="1:12">
      <c r="A28" s="10">
        <v>7</v>
      </c>
      <c r="B28" s="11" t="s">
        <v>34</v>
      </c>
      <c r="C28" s="10">
        <v>2</v>
      </c>
      <c r="D28" s="15">
        <v>311.7</v>
      </c>
      <c r="E28" s="15">
        <v>3874</v>
      </c>
      <c r="F28" s="15">
        <v>924</v>
      </c>
      <c r="G28" s="12">
        <f t="shared" si="1"/>
        <v>0.238513164687661</v>
      </c>
      <c r="H28" s="16">
        <v>422</v>
      </c>
      <c r="I28" s="16">
        <v>10</v>
      </c>
      <c r="J28" s="18"/>
      <c r="K28" s="11"/>
      <c r="L28" s="18"/>
    </row>
    <row r="29" s="3" customFormat="1" ht="22" customHeight="1" spans="1:12">
      <c r="A29" s="10"/>
      <c r="B29" s="11" t="s">
        <v>35</v>
      </c>
      <c r="C29" s="10">
        <v>2</v>
      </c>
      <c r="D29" s="15">
        <v>328</v>
      </c>
      <c r="E29" s="15">
        <v>4493</v>
      </c>
      <c r="F29" s="15">
        <v>1235</v>
      </c>
      <c r="G29" s="12">
        <f t="shared" si="1"/>
        <v>0.274872023147118</v>
      </c>
      <c r="H29" s="16"/>
      <c r="I29" s="16"/>
      <c r="J29" s="18"/>
      <c r="K29" s="11"/>
      <c r="L29" s="18"/>
    </row>
    <row r="30" s="3" customFormat="1" ht="22" customHeight="1" spans="1:12">
      <c r="A30" s="10"/>
      <c r="B30" s="11" t="s">
        <v>36</v>
      </c>
      <c r="C30" s="10">
        <v>2</v>
      </c>
      <c r="D30" s="15">
        <v>231.5</v>
      </c>
      <c r="E30" s="15">
        <v>3566</v>
      </c>
      <c r="F30" s="15">
        <v>927</v>
      </c>
      <c r="G30" s="12">
        <f t="shared" si="1"/>
        <v>0.259955131800337</v>
      </c>
      <c r="H30" s="16"/>
      <c r="I30" s="16"/>
      <c r="J30" s="18"/>
      <c r="K30" s="11"/>
      <c r="L30" s="18"/>
    </row>
    <row r="31" s="3" customFormat="1" ht="22" customHeight="1" spans="1:12">
      <c r="A31" s="17" t="s">
        <v>16</v>
      </c>
      <c r="B31" s="18"/>
      <c r="C31" s="17"/>
      <c r="D31" s="19">
        <f t="shared" ref="D31:F31" si="5">SUM(D28:D30)</f>
        <v>871.2</v>
      </c>
      <c r="E31" s="19">
        <f t="shared" si="5"/>
        <v>11933</v>
      </c>
      <c r="F31" s="19">
        <f t="shared" si="5"/>
        <v>3086</v>
      </c>
      <c r="G31" s="20">
        <f t="shared" si="1"/>
        <v>0.258610575714405</v>
      </c>
      <c r="H31" s="21"/>
      <c r="I31" s="21"/>
      <c r="J31" s="18"/>
      <c r="K31" s="11"/>
      <c r="L31" s="18"/>
    </row>
    <row r="32" s="2" customFormat="1" ht="22" customHeight="1" spans="1:12">
      <c r="A32" s="10">
        <v>8</v>
      </c>
      <c r="B32" s="14" t="s">
        <v>37</v>
      </c>
      <c r="C32" s="14">
        <v>2</v>
      </c>
      <c r="D32" s="15">
        <v>11.2</v>
      </c>
      <c r="E32" s="14">
        <v>299</v>
      </c>
      <c r="F32" s="15">
        <v>122</v>
      </c>
      <c r="G32" s="12">
        <f t="shared" si="1"/>
        <v>0.408026755852843</v>
      </c>
      <c r="H32" s="16">
        <v>464</v>
      </c>
      <c r="I32" s="16">
        <v>2</v>
      </c>
      <c r="J32" s="11"/>
      <c r="K32" s="11"/>
      <c r="L32" s="18"/>
    </row>
    <row r="33" s="2" customFormat="1" ht="22" customHeight="1" spans="1:12">
      <c r="A33" s="10">
        <v>9</v>
      </c>
      <c r="B33" s="14" t="s">
        <v>38</v>
      </c>
      <c r="C33" s="14">
        <v>2</v>
      </c>
      <c r="D33" s="15">
        <v>44.5</v>
      </c>
      <c r="E33" s="14">
        <v>1404</v>
      </c>
      <c r="F33" s="15">
        <v>244</v>
      </c>
      <c r="G33" s="12">
        <f t="shared" si="1"/>
        <v>0.173789173789174</v>
      </c>
      <c r="H33" s="16">
        <v>422</v>
      </c>
      <c r="I33" s="16">
        <v>5</v>
      </c>
      <c r="J33" s="11">
        <v>2</v>
      </c>
      <c r="K33" s="11"/>
      <c r="L33" s="18"/>
    </row>
    <row r="34" s="2" customFormat="1" ht="22" customHeight="1" spans="1:12">
      <c r="A34" s="10">
        <v>10</v>
      </c>
      <c r="B34" s="14" t="s">
        <v>39</v>
      </c>
      <c r="C34" s="14">
        <v>2</v>
      </c>
      <c r="D34" s="15">
        <v>132</v>
      </c>
      <c r="E34" s="14">
        <v>2669</v>
      </c>
      <c r="F34" s="15">
        <v>769</v>
      </c>
      <c r="G34" s="12">
        <f t="shared" si="1"/>
        <v>0.28812289246909</v>
      </c>
      <c r="H34" s="16">
        <v>422</v>
      </c>
      <c r="I34" s="16">
        <v>10</v>
      </c>
      <c r="J34" s="11">
        <v>3</v>
      </c>
      <c r="K34" s="11"/>
      <c r="L34" s="18"/>
    </row>
    <row r="35" s="2" customFormat="1" ht="22" customHeight="1" spans="1:12">
      <c r="A35" s="10">
        <v>11</v>
      </c>
      <c r="B35" s="14" t="s">
        <v>40</v>
      </c>
      <c r="C35" s="14">
        <v>2</v>
      </c>
      <c r="D35" s="15">
        <v>73.6</v>
      </c>
      <c r="E35" s="14">
        <v>1313</v>
      </c>
      <c r="F35" s="15">
        <v>258</v>
      </c>
      <c r="G35" s="12">
        <f t="shared" si="1"/>
        <v>0.196496572734196</v>
      </c>
      <c r="H35" s="16">
        <v>422</v>
      </c>
      <c r="I35" s="16">
        <v>5</v>
      </c>
      <c r="J35" s="11">
        <v>2</v>
      </c>
      <c r="K35" s="11"/>
      <c r="L35" s="18"/>
    </row>
    <row r="36" s="3" customFormat="1" ht="22" customHeight="1" spans="1:12">
      <c r="A36" s="10">
        <v>12</v>
      </c>
      <c r="B36" s="11" t="s">
        <v>41</v>
      </c>
      <c r="C36" s="10">
        <v>2</v>
      </c>
      <c r="D36" s="15">
        <v>6.2</v>
      </c>
      <c r="E36" s="15">
        <v>153</v>
      </c>
      <c r="F36" s="15">
        <v>80</v>
      </c>
      <c r="G36" s="12">
        <f t="shared" si="1"/>
        <v>0.522875816993464</v>
      </c>
      <c r="H36" s="16">
        <v>464</v>
      </c>
      <c r="I36" s="16">
        <v>2</v>
      </c>
      <c r="J36" s="18"/>
      <c r="K36" s="11"/>
      <c r="L36" s="18"/>
    </row>
    <row r="37" s="3" customFormat="1" ht="22" customHeight="1" spans="1:12">
      <c r="A37" s="10">
        <v>13</v>
      </c>
      <c r="B37" s="11" t="s">
        <v>42</v>
      </c>
      <c r="C37" s="10">
        <v>2</v>
      </c>
      <c r="D37" s="15">
        <v>12.55</v>
      </c>
      <c r="E37" s="15">
        <v>486</v>
      </c>
      <c r="F37" s="15">
        <v>103</v>
      </c>
      <c r="G37" s="12">
        <v>0.211934156378601</v>
      </c>
      <c r="H37" s="16">
        <v>422</v>
      </c>
      <c r="I37" s="16">
        <v>2</v>
      </c>
      <c r="J37" s="18"/>
      <c r="K37" s="11"/>
      <c r="L37" s="18"/>
    </row>
    <row r="38" s="3" customFormat="1" ht="22" customHeight="1" spans="1:12">
      <c r="A38" s="10">
        <v>14</v>
      </c>
      <c r="B38" s="11" t="s">
        <v>43</v>
      </c>
      <c r="C38" s="10">
        <v>2</v>
      </c>
      <c r="D38" s="15">
        <v>261.05</v>
      </c>
      <c r="E38" s="15">
        <v>5374</v>
      </c>
      <c r="F38" s="15">
        <v>1941</v>
      </c>
      <c r="G38" s="12">
        <f>F38/E38</f>
        <v>0.361183475995534</v>
      </c>
      <c r="H38" s="16">
        <v>464</v>
      </c>
      <c r="I38" s="16">
        <v>10</v>
      </c>
      <c r="J38" s="18"/>
      <c r="K38" s="11"/>
      <c r="L38" s="18"/>
    </row>
    <row r="39" s="3" customFormat="1" ht="22" customHeight="1" spans="1:12">
      <c r="A39" s="10">
        <v>15</v>
      </c>
      <c r="B39" s="11" t="s">
        <v>44</v>
      </c>
      <c r="C39" s="10">
        <v>2</v>
      </c>
      <c r="D39" s="15">
        <v>149.6</v>
      </c>
      <c r="E39" s="15">
        <v>4714</v>
      </c>
      <c r="F39" s="15">
        <v>1582</v>
      </c>
      <c r="G39" s="12">
        <f>F39/E39</f>
        <v>0.335596096733135</v>
      </c>
      <c r="H39" s="16">
        <v>464</v>
      </c>
      <c r="I39" s="16">
        <v>10</v>
      </c>
      <c r="J39" s="18"/>
      <c r="K39" s="11"/>
      <c r="L39" s="18"/>
    </row>
    <row r="40" s="3" customFormat="1" ht="22" customHeight="1" spans="1:12">
      <c r="A40" s="10">
        <v>16</v>
      </c>
      <c r="B40" s="11" t="s">
        <v>45</v>
      </c>
      <c r="C40" s="10">
        <v>2</v>
      </c>
      <c r="D40" s="15">
        <v>116.13</v>
      </c>
      <c r="E40" s="15">
        <v>2567</v>
      </c>
      <c r="F40" s="15">
        <v>274</v>
      </c>
      <c r="G40" s="12">
        <f>F40/E40</f>
        <v>0.10673938449552</v>
      </c>
      <c r="H40" s="16">
        <v>422</v>
      </c>
      <c r="I40" s="16">
        <v>5</v>
      </c>
      <c r="J40" s="18"/>
      <c r="K40" s="11"/>
      <c r="L40" s="18"/>
    </row>
    <row r="41" customFormat="1" spans="1:12">
      <c r="A41" s="1"/>
      <c r="B41" s="4"/>
      <c r="C41" s="1"/>
      <c r="D41" s="5"/>
      <c r="E41" s="1"/>
      <c r="F41" s="5"/>
      <c r="G41" s="5"/>
      <c r="H41" s="22"/>
      <c r="I41" s="22"/>
      <c r="J41" s="22"/>
      <c r="K41" s="22"/>
      <c r="L41" s="6"/>
    </row>
    <row r="42" customFormat="1" spans="1:12">
      <c r="A42" s="1"/>
      <c r="B42" s="4"/>
      <c r="C42" s="1"/>
      <c r="D42" s="5"/>
      <c r="E42" s="1"/>
      <c r="F42" s="5"/>
      <c r="G42" s="5"/>
      <c r="H42" s="22"/>
      <c r="I42" s="22"/>
      <c r="J42" s="22"/>
      <c r="K42" s="22"/>
      <c r="L42" s="6"/>
    </row>
    <row r="43" spans="8:11">
      <c r="H43" s="23"/>
      <c r="I43" s="23"/>
      <c r="J43" s="23"/>
      <c r="K43" s="23"/>
    </row>
    <row r="44" spans="8:12">
      <c r="H44" s="24"/>
      <c r="I44" s="24"/>
      <c r="J44" s="24"/>
      <c r="K44" s="24"/>
      <c r="L44" s="24"/>
    </row>
    <row r="48" spans="5:10">
      <c r="E48" s="5"/>
      <c r="H48" s="5"/>
      <c r="I48" s="5"/>
      <c r="J48" s="5"/>
    </row>
  </sheetData>
  <autoFilter ref="A1:L44">
    <extLst/>
  </autoFilter>
  <mergeCells count="32">
    <mergeCell ref="A1:L1"/>
    <mergeCell ref="A5:B5"/>
    <mergeCell ref="A9:B9"/>
    <mergeCell ref="A15:B15"/>
    <mergeCell ref="A21:B21"/>
    <mergeCell ref="A24:B24"/>
    <mergeCell ref="A27:B27"/>
    <mergeCell ref="A31:B31"/>
    <mergeCell ref="I44:L44"/>
    <mergeCell ref="A3:A4"/>
    <mergeCell ref="A6:A8"/>
    <mergeCell ref="A10:A14"/>
    <mergeCell ref="A16:A20"/>
    <mergeCell ref="A22:A23"/>
    <mergeCell ref="A25:A26"/>
    <mergeCell ref="A28:A30"/>
    <mergeCell ref="H3:H4"/>
    <mergeCell ref="H6:H8"/>
    <mergeCell ref="H10:H14"/>
    <mergeCell ref="H16:H20"/>
    <mergeCell ref="H22:H23"/>
    <mergeCell ref="H25:H26"/>
    <mergeCell ref="H28:H30"/>
    <mergeCell ref="I3:I4"/>
    <mergeCell ref="I6:I8"/>
    <mergeCell ref="I10:I14"/>
    <mergeCell ref="I16:I20"/>
    <mergeCell ref="I22:I23"/>
    <mergeCell ref="I25:I26"/>
    <mergeCell ref="I28:I30"/>
    <mergeCell ref="K3:K40"/>
    <mergeCell ref="L3:L40"/>
  </mergeCells>
  <printOptions horizontalCentered="1"/>
  <pageMargins left="0.354166666666667" right="0.314583333333333" top="0.60625" bottom="0.60625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2023-11-09T01:58:00Z</dcterms:created>
  <dcterms:modified xsi:type="dcterms:W3CDTF">2024-04-08T07:26:07Z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FF692D1EECE74967B19AF6C0FC51BAD5</vt:lpwstr>
  </property>
</Properties>
</file>